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lia.abada\Documents\"/>
    </mc:Choice>
  </mc:AlternateContent>
  <xr:revisionPtr revIDLastSave="0" documentId="13_ncr:101_{45647D05-D927-45B7-A93F-CCB73D223EDE}" xr6:coauthVersionLast="47" xr6:coauthVersionMax="47" xr10:uidLastSave="{00000000-0000-0000-0000-000000000000}"/>
  <bookViews>
    <workbookView xWindow="9170" yWindow="10690" windowWidth="19420" windowHeight="10300" xr2:uid="{B2A66C6B-C9BE-4540-98D9-D9E563740D25}"/>
  </bookViews>
  <sheets>
    <sheet name="Pfee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K20" i="1"/>
  <c r="K15" i="1"/>
  <c r="K25" i="1" s="1"/>
  <c r="I15" i="1"/>
  <c r="F15" i="1" s="1"/>
  <c r="P9" i="1"/>
  <c r="E15" i="1" l="1"/>
  <c r="P15" i="1"/>
  <c r="O15" i="1" s="1"/>
  <c r="O20" i="1"/>
  <c r="H15" i="1"/>
  <c r="I20" i="1"/>
  <c r="F20" i="1" l="1"/>
  <c r="I25" i="1"/>
  <c r="O25" i="1"/>
  <c r="H20" i="1"/>
  <c r="E20" i="1" s="1"/>
  <c r="E25" i="1" s="1"/>
  <c r="P20" i="1" l="1"/>
  <c r="F25" i="1"/>
  <c r="P25" i="1" s="1"/>
  <c r="H25" i="1"/>
</calcChain>
</file>

<file path=xl/sharedStrings.xml><?xml version="1.0" encoding="utf-8"?>
<sst xmlns="http://schemas.openxmlformats.org/spreadsheetml/2006/main" count="58" uniqueCount="20">
  <si>
    <t>SIMULAÇÃO DE CENÁRIOS DOS FUNDOS</t>
  </si>
  <si>
    <t>Taxa de Performance</t>
  </si>
  <si>
    <t>Taxa Global</t>
  </si>
  <si>
    <t>Investimento:</t>
  </si>
  <si>
    <t>Rentabilidade acima do Benchmark:</t>
  </si>
  <si>
    <t>Rentabilidade acima do Benchmark</t>
  </si>
  <si>
    <t>Performance da Classe:</t>
  </si>
  <si>
    <t>Remuneração dos Prestadores de Serviços</t>
  </si>
  <si>
    <t>Taxas</t>
  </si>
  <si>
    <t>Gestor</t>
  </si>
  <si>
    <t>Distribuidor</t>
  </si>
  <si>
    <t>Administrador</t>
  </si>
  <si>
    <t>Rateio</t>
  </si>
  <si>
    <t>Valor R$</t>
  </si>
  <si>
    <t>% do PL</t>
  </si>
  <si>
    <t>Distribuidor A</t>
  </si>
  <si>
    <t>Taxa Total</t>
  </si>
  <si>
    <t>Todas as Remunerações estão expressas ao ano (% a.a.)</t>
  </si>
  <si>
    <t>A Taxa de Administração Global não considera o valor da Taxa de Custódia.</t>
  </si>
  <si>
    <t>Esta simulação apresenta apenas informações ilustrativas sobre a remuneração do Gestor de Recursos, do Administrador Fiduciário e do Distribuidor, com o objetivo de exemplificar cenários hipotéticos de rentabilidade da classe/subclasse, sem qualquer relação com os valores efetivamente recebidos a título de remuneração desta classe/subclasse.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</si>
</sst>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20"/>
      <color theme="0"/>
      <name val="Calibri"/>
      <family val="2"/>
    </font>
    <font>
      <sz val="14"/>
      <color theme="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6" fillId="2" borderId="0" xfId="0" applyFont="1" applyFill="1"/>
    <xf numFmtId="10" fontId="0" fillId="0" borderId="0" xfId="0" applyNumberFormat="1"/>
    <xf numFmtId="0" fontId="3" fillId="2" borderId="0" xfId="0" applyFont="1" applyFill="1"/>
    <xf numFmtId="0" fontId="5" fillId="2" borderId="0" xfId="0" applyFont="1" applyFill="1"/>
    <xf numFmtId="10" fontId="5" fillId="2" borderId="0" xfId="0" applyNumberFormat="1" applyFont="1" applyFill="1"/>
    <xf numFmtId="164" fontId="5" fillId="2" borderId="0" xfId="0" applyNumberFormat="1" applyFont="1" applyFill="1"/>
    <xf numFmtId="0" fontId="7" fillId="2" borderId="0" xfId="0" applyFont="1" applyFill="1"/>
    <xf numFmtId="0" fontId="6" fillId="4" borderId="0" xfId="0" applyFont="1" applyFill="1"/>
    <xf numFmtId="9" fontId="5" fillId="4" borderId="1" xfId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/>
    </xf>
    <xf numFmtId="10" fontId="5" fillId="4" borderId="1" xfId="0" applyNumberFormat="1" applyFont="1" applyFill="1" applyBorder="1" applyProtection="1">
      <protection locked="0"/>
    </xf>
    <xf numFmtId="0" fontId="3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5" fillId="4" borderId="3" xfId="0" applyNumberFormat="1" applyFont="1" applyFill="1" applyBorder="1" applyAlignment="1" applyProtection="1">
      <alignment horizontal="center" vertical="center"/>
      <protection locked="0"/>
    </xf>
    <xf numFmtId="4" fontId="5" fillId="4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C2248-E824-4674-964A-7C779C6E754F}">
  <dimension ref="A1:V33"/>
  <sheetViews>
    <sheetView showGridLines="0" tabSelected="1" workbookViewId="0">
      <selection activeCell="V7" sqref="V7"/>
    </sheetView>
  </sheetViews>
  <sheetFormatPr defaultRowHeight="15" x14ac:dyDescent="0.25"/>
  <cols>
    <col min="2" max="2" width="17.85546875" customWidth="1"/>
    <col min="3" max="3" width="9.28515625" bestFit="1" customWidth="1"/>
    <col min="4" max="4" width="0.5703125" customWidth="1"/>
    <col min="5" max="5" width="18.140625" customWidth="1"/>
    <col min="6" max="6" width="9.42578125" bestFit="1" customWidth="1"/>
    <col min="7" max="7" width="0.42578125" customWidth="1"/>
    <col min="8" max="8" width="17.28515625" customWidth="1"/>
    <col min="9" max="9" width="11.5703125" customWidth="1"/>
    <col min="10" max="10" width="0.5703125" customWidth="1"/>
    <col min="11" max="11" width="21" bestFit="1" customWidth="1"/>
    <col min="12" max="12" width="6.28515625" customWidth="1"/>
    <col min="13" max="13" width="9.28515625" bestFit="1" customWidth="1"/>
    <col min="14" max="14" width="0.5703125" customWidth="1"/>
    <col min="15" max="15" width="17.42578125" customWidth="1"/>
    <col min="16" max="16" width="15.42578125" customWidth="1"/>
    <col min="20" max="20" width="9.140625" bestFit="1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x14ac:dyDescent="0.25">
      <c r="A2" s="1"/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  <c r="S2" s="1"/>
      <c r="T2" s="1"/>
    </row>
    <row r="3" spans="1:22" x14ac:dyDescent="0.25">
      <c r="A3" s="1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  <c r="S3" s="1"/>
      <c r="T3" s="1"/>
    </row>
    <row r="4" spans="1:22" x14ac:dyDescent="0.25">
      <c r="A4" s="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1"/>
      <c r="R4" s="1"/>
      <c r="S4" s="1"/>
      <c r="T4" s="1"/>
    </row>
    <row r="5" spans="1:22" ht="6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2" ht="18.75" x14ac:dyDescent="0.3">
      <c r="A6" s="1"/>
      <c r="B6" s="17" t="s">
        <v>1</v>
      </c>
      <c r="C6" s="17"/>
      <c r="D6" s="17"/>
      <c r="E6" s="17"/>
      <c r="F6" s="17"/>
      <c r="G6" s="2"/>
      <c r="H6" s="17" t="s">
        <v>2</v>
      </c>
      <c r="I6" s="17"/>
      <c r="J6" s="17"/>
      <c r="K6" s="17"/>
      <c r="L6" s="17"/>
      <c r="M6" s="17"/>
      <c r="N6" s="17"/>
      <c r="O6" s="17"/>
      <c r="P6" s="17"/>
      <c r="Q6" s="1"/>
      <c r="R6" s="1"/>
      <c r="S6" s="1"/>
      <c r="T6" s="1"/>
    </row>
    <row r="7" spans="1:22" ht="18.75" x14ac:dyDescent="0.3">
      <c r="A7" s="1"/>
      <c r="B7" s="25">
        <v>0.2</v>
      </c>
      <c r="C7" s="25"/>
      <c r="D7" s="25"/>
      <c r="E7" s="25"/>
      <c r="F7" s="25"/>
      <c r="G7" s="2"/>
      <c r="H7" s="25">
        <v>0.02</v>
      </c>
      <c r="I7" s="25"/>
      <c r="J7" s="25"/>
      <c r="K7" s="25"/>
      <c r="L7" s="25"/>
      <c r="M7" s="25"/>
      <c r="N7" s="25"/>
      <c r="O7" s="25"/>
      <c r="P7" s="25"/>
      <c r="Q7" s="1"/>
      <c r="R7" s="1"/>
      <c r="S7" s="1"/>
      <c r="T7" s="1"/>
    </row>
    <row r="8" spans="1:22" ht="17.100000000000001" customHeight="1" x14ac:dyDescent="0.3">
      <c r="A8" s="1"/>
      <c r="B8" s="18" t="s">
        <v>3</v>
      </c>
      <c r="C8" s="3"/>
      <c r="D8" s="3"/>
      <c r="E8" s="3"/>
      <c r="F8" s="4"/>
      <c r="G8" s="3" t="s">
        <v>4</v>
      </c>
      <c r="H8" s="19" t="s">
        <v>5</v>
      </c>
      <c r="I8" s="19"/>
      <c r="J8" s="3"/>
      <c r="K8" s="4"/>
      <c r="L8" s="4"/>
      <c r="M8" s="20" t="s">
        <v>6</v>
      </c>
      <c r="N8" s="20"/>
      <c r="O8" s="20"/>
      <c r="P8" s="2"/>
      <c r="Q8" s="1"/>
      <c r="R8" s="1"/>
      <c r="S8" s="1"/>
      <c r="T8" s="1"/>
    </row>
    <row r="9" spans="1:22" ht="17.100000000000001" customHeight="1" x14ac:dyDescent="0.25">
      <c r="A9" s="1"/>
      <c r="B9" s="18"/>
      <c r="C9" s="21">
        <v>1000</v>
      </c>
      <c r="D9" s="22"/>
      <c r="E9" s="23"/>
      <c r="F9" s="4"/>
      <c r="G9" s="3"/>
      <c r="H9" s="19"/>
      <c r="I9" s="19"/>
      <c r="J9" s="3"/>
      <c r="K9" s="14">
        <v>0.01</v>
      </c>
      <c r="L9" s="4"/>
      <c r="M9" s="20"/>
      <c r="N9" s="20"/>
      <c r="O9" s="20"/>
      <c r="P9" s="5">
        <f>B7*K9</f>
        <v>2E-3</v>
      </c>
      <c r="Q9" s="1"/>
      <c r="R9" s="1"/>
      <c r="S9" s="1"/>
      <c r="T9" s="1"/>
    </row>
    <row r="10" spans="1:22" ht="17.100000000000001" customHeight="1" x14ac:dyDescent="0.3">
      <c r="A10" s="1"/>
      <c r="B10" s="18"/>
      <c r="C10" s="3"/>
      <c r="D10" s="3"/>
      <c r="E10" s="3"/>
      <c r="F10" s="4"/>
      <c r="G10" s="3"/>
      <c r="H10" s="19"/>
      <c r="I10" s="19"/>
      <c r="J10" s="3"/>
      <c r="K10" s="4"/>
      <c r="L10" s="4"/>
      <c r="M10" s="20"/>
      <c r="N10" s="20"/>
      <c r="O10" s="20"/>
      <c r="P10" s="2"/>
      <c r="Q10" s="1"/>
      <c r="R10" s="1"/>
      <c r="S10" s="1"/>
      <c r="T10" s="1"/>
    </row>
    <row r="11" spans="1:22" ht="14.45" customHeight="1" x14ac:dyDescent="0.3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  <c r="R11" s="1"/>
      <c r="S11" s="1"/>
      <c r="T11" s="1"/>
    </row>
    <row r="12" spans="1:22" ht="18.75" x14ac:dyDescent="0.3">
      <c r="A12" s="1"/>
      <c r="B12" s="6" t="s"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  <c r="U12" s="7"/>
      <c r="V12" s="1"/>
    </row>
    <row r="13" spans="1:22" ht="18.75" x14ac:dyDescent="0.3">
      <c r="A13" s="1"/>
      <c r="B13" s="17" t="s">
        <v>8</v>
      </c>
      <c r="C13" s="17"/>
      <c r="D13" s="8"/>
      <c r="E13" s="17" t="s">
        <v>9</v>
      </c>
      <c r="F13" s="17"/>
      <c r="G13" s="8"/>
      <c r="H13" s="17" t="s">
        <v>10</v>
      </c>
      <c r="I13" s="17"/>
      <c r="J13" s="8"/>
      <c r="K13" s="17" t="s">
        <v>11</v>
      </c>
      <c r="L13" s="17"/>
      <c r="M13" s="17"/>
      <c r="N13" s="8"/>
      <c r="O13" s="17" t="s">
        <v>2</v>
      </c>
      <c r="P13" s="17"/>
      <c r="Q13" s="1"/>
      <c r="R13" s="1"/>
      <c r="S13" s="1"/>
      <c r="T13" s="1"/>
      <c r="U13" s="7"/>
      <c r="V13" s="1"/>
    </row>
    <row r="14" spans="1:22" ht="15.75" x14ac:dyDescent="0.25">
      <c r="A14" s="1"/>
      <c r="B14" s="6" t="s">
        <v>10</v>
      </c>
      <c r="C14" s="15" t="s">
        <v>12</v>
      </c>
      <c r="D14" s="6"/>
      <c r="E14" s="13" t="s">
        <v>13</v>
      </c>
      <c r="F14" s="13" t="s">
        <v>14</v>
      </c>
      <c r="G14" s="6"/>
      <c r="H14" s="13" t="s">
        <v>13</v>
      </c>
      <c r="I14" s="13" t="s">
        <v>14</v>
      </c>
      <c r="J14" s="6"/>
      <c r="K14" s="13" t="s">
        <v>13</v>
      </c>
      <c r="L14" s="13"/>
      <c r="M14" s="13" t="s">
        <v>14</v>
      </c>
      <c r="N14" s="6"/>
      <c r="O14" s="13" t="s">
        <v>13</v>
      </c>
      <c r="P14" s="13" t="s">
        <v>14</v>
      </c>
      <c r="Q14" s="1"/>
      <c r="R14" s="1"/>
      <c r="S14" s="1"/>
      <c r="T14" s="1"/>
    </row>
    <row r="15" spans="1:22" ht="15.75" x14ac:dyDescent="0.25">
      <c r="A15" s="1"/>
      <c r="B15" s="9" t="s">
        <v>15</v>
      </c>
      <c r="C15" s="16">
        <v>0.2</v>
      </c>
      <c r="D15" s="10"/>
      <c r="E15" s="11">
        <f>$C$9*F15</f>
        <v>15.5</v>
      </c>
      <c r="F15" s="10">
        <f>H7-(I15+M15)</f>
        <v>1.55E-2</v>
      </c>
      <c r="G15" s="10"/>
      <c r="H15" s="11">
        <f>$C$9*I15</f>
        <v>4</v>
      </c>
      <c r="I15" s="10">
        <f>H7*C15</f>
        <v>4.0000000000000001E-3</v>
      </c>
      <c r="J15" s="10"/>
      <c r="K15" s="11">
        <f>$C$9*M15</f>
        <v>0.5</v>
      </c>
      <c r="L15" s="9"/>
      <c r="M15" s="10">
        <v>5.0000000000000001E-4</v>
      </c>
      <c r="N15" s="10"/>
      <c r="O15" s="11">
        <f>$C$9*P15</f>
        <v>20</v>
      </c>
      <c r="P15" s="10">
        <f>SUM(F15,I15,M15)</f>
        <v>0.02</v>
      </c>
      <c r="Q15" s="1"/>
      <c r="R15" s="1"/>
      <c r="S15" s="1"/>
      <c r="T15" s="1"/>
    </row>
    <row r="16" spans="1:22" ht="9.9499999999999993" customHeight="1" x14ac:dyDescent="0.3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</row>
    <row r="17" spans="1:20" ht="18.75" x14ac:dyDescent="0.3">
      <c r="A17" s="1"/>
      <c r="B17" s="6" t="s">
        <v>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</row>
    <row r="18" spans="1:20" ht="18.75" x14ac:dyDescent="0.3">
      <c r="A18" s="1"/>
      <c r="B18" s="17" t="s">
        <v>8</v>
      </c>
      <c r="C18" s="17"/>
      <c r="D18" s="8"/>
      <c r="E18" s="17" t="s">
        <v>9</v>
      </c>
      <c r="F18" s="17"/>
      <c r="G18" s="8"/>
      <c r="H18" s="17" t="s">
        <v>10</v>
      </c>
      <c r="I18" s="17"/>
      <c r="J18" s="8"/>
      <c r="K18" s="17" t="s">
        <v>11</v>
      </c>
      <c r="L18" s="17"/>
      <c r="M18" s="17"/>
      <c r="N18" s="8"/>
      <c r="O18" s="17" t="s">
        <v>2</v>
      </c>
      <c r="P18" s="17"/>
      <c r="Q18" s="1"/>
      <c r="R18" s="1"/>
      <c r="S18" s="1"/>
      <c r="T18" s="1"/>
    </row>
    <row r="19" spans="1:20" ht="15.75" x14ac:dyDescent="0.25">
      <c r="A19" s="1"/>
      <c r="B19" s="6" t="s">
        <v>10</v>
      </c>
      <c r="C19" s="15" t="s">
        <v>12</v>
      </c>
      <c r="D19" s="6"/>
      <c r="E19" s="13" t="s">
        <v>13</v>
      </c>
      <c r="F19" s="13" t="s">
        <v>14</v>
      </c>
      <c r="G19" s="6"/>
      <c r="H19" s="13" t="s">
        <v>13</v>
      </c>
      <c r="I19" s="13" t="s">
        <v>14</v>
      </c>
      <c r="J19" s="6"/>
      <c r="K19" s="13" t="s">
        <v>13</v>
      </c>
      <c r="L19" s="13"/>
      <c r="M19" s="13" t="s">
        <v>14</v>
      </c>
      <c r="N19" s="6"/>
      <c r="O19" s="13" t="s">
        <v>13</v>
      </c>
      <c r="P19" s="13" t="s">
        <v>14</v>
      </c>
      <c r="Q19" s="1"/>
      <c r="R19" s="1"/>
      <c r="S19" s="1"/>
      <c r="T19" s="1"/>
    </row>
    <row r="20" spans="1:20" ht="15.75" x14ac:dyDescent="0.25">
      <c r="A20" s="1"/>
      <c r="B20" s="9" t="s">
        <v>15</v>
      </c>
      <c r="C20" s="16">
        <v>0.2</v>
      </c>
      <c r="D20" s="10"/>
      <c r="E20" s="11">
        <f>O20-H20</f>
        <v>1.6</v>
      </c>
      <c r="F20" s="10">
        <f>P9-(I20+M20)</f>
        <v>1.6000000000000001E-3</v>
      </c>
      <c r="G20" s="10"/>
      <c r="H20" s="11">
        <f>O20*C20</f>
        <v>0.4</v>
      </c>
      <c r="I20" s="10">
        <f>P9*C20</f>
        <v>4.0000000000000002E-4</v>
      </c>
      <c r="J20" s="10"/>
      <c r="K20" s="11">
        <f>$C$9*M20</f>
        <v>0</v>
      </c>
      <c r="L20" s="9"/>
      <c r="M20" s="10">
        <v>0</v>
      </c>
      <c r="N20" s="10"/>
      <c r="O20" s="11">
        <f>$C$9*P9</f>
        <v>2</v>
      </c>
      <c r="P20" s="10">
        <f>SUM(F20,I20,M20)</f>
        <v>2E-3</v>
      </c>
      <c r="Q20" s="1"/>
      <c r="R20" s="1"/>
      <c r="S20" s="1"/>
      <c r="T20" s="1"/>
    </row>
    <row r="21" spans="1:20" ht="12.6" customHeight="1" x14ac:dyDescent="0.3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</row>
    <row r="22" spans="1:20" ht="18.75" x14ac:dyDescent="0.3">
      <c r="A22" s="1"/>
      <c r="B22" s="6" t="s">
        <v>16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</row>
    <row r="23" spans="1:20" ht="18.75" x14ac:dyDescent="0.3">
      <c r="A23" s="1"/>
      <c r="B23" s="17"/>
      <c r="C23" s="17"/>
      <c r="D23" s="8"/>
      <c r="E23" s="17" t="s">
        <v>9</v>
      </c>
      <c r="F23" s="17"/>
      <c r="G23" s="8"/>
      <c r="H23" s="17" t="s">
        <v>10</v>
      </c>
      <c r="I23" s="17"/>
      <c r="J23" s="8"/>
      <c r="K23" s="17" t="s">
        <v>11</v>
      </c>
      <c r="L23" s="17"/>
      <c r="M23" s="17"/>
      <c r="N23" s="8"/>
      <c r="O23" s="17" t="s">
        <v>2</v>
      </c>
      <c r="P23" s="17"/>
      <c r="Q23" s="1"/>
      <c r="R23" s="1"/>
      <c r="S23" s="1"/>
      <c r="T23" s="1"/>
    </row>
    <row r="24" spans="1:20" ht="15.75" x14ac:dyDescent="0.25">
      <c r="A24" s="1"/>
      <c r="B24" s="18" t="s">
        <v>15</v>
      </c>
      <c r="C24" s="6"/>
      <c r="D24" s="6"/>
      <c r="E24" s="13" t="s">
        <v>13</v>
      </c>
      <c r="F24" s="13" t="s">
        <v>14</v>
      </c>
      <c r="G24" s="6"/>
      <c r="H24" s="13" t="s">
        <v>13</v>
      </c>
      <c r="I24" s="13" t="s">
        <v>14</v>
      </c>
      <c r="J24" s="6"/>
      <c r="K24" s="13" t="s">
        <v>13</v>
      </c>
      <c r="L24" s="13"/>
      <c r="M24" s="13" t="s">
        <v>14</v>
      </c>
      <c r="N24" s="6"/>
      <c r="O24" s="13" t="s">
        <v>13</v>
      </c>
      <c r="P24" s="13" t="s">
        <v>14</v>
      </c>
      <c r="Q24" s="1"/>
      <c r="R24" s="1"/>
      <c r="S24" s="1"/>
      <c r="T24" s="1"/>
    </row>
    <row r="25" spans="1:20" ht="15.75" x14ac:dyDescent="0.25">
      <c r="A25" s="1"/>
      <c r="B25" s="18"/>
      <c r="C25" s="10"/>
      <c r="D25" s="10"/>
      <c r="E25" s="11">
        <f>E15+E20</f>
        <v>17.100000000000001</v>
      </c>
      <c r="F25" s="10">
        <f>F15+F20</f>
        <v>1.7100000000000001E-2</v>
      </c>
      <c r="G25" s="10"/>
      <c r="H25" s="11">
        <f>H15+H20</f>
        <v>4.4000000000000004</v>
      </c>
      <c r="I25" s="10">
        <f>I15+I20</f>
        <v>4.4000000000000003E-3</v>
      </c>
      <c r="J25" s="10"/>
      <c r="K25" s="11">
        <f>K15+K20</f>
        <v>0.5</v>
      </c>
      <c r="L25" s="9"/>
      <c r="M25" s="10">
        <f>M15+M20</f>
        <v>5.0000000000000001E-4</v>
      </c>
      <c r="N25" s="10"/>
      <c r="O25" s="11">
        <f>O15+O20</f>
        <v>22</v>
      </c>
      <c r="P25" s="10">
        <f>SUM(F25,I25,M25)</f>
        <v>2.2000000000000002E-2</v>
      </c>
      <c r="Q25" s="10"/>
      <c r="R25" s="1"/>
      <c r="S25" s="1"/>
      <c r="T25" s="1"/>
    </row>
    <row r="26" spans="1:2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2.95" customHeight="1" x14ac:dyDescent="0.25">
      <c r="A28" s="1"/>
      <c r="B28" s="12" t="s">
        <v>17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2.95" customHeight="1" x14ac:dyDescent="0.25">
      <c r="A29" s="1"/>
      <c r="B29" s="12" t="s">
        <v>18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2.95" customHeight="1" x14ac:dyDescent="0.25">
      <c r="A30" s="1"/>
      <c r="B30" s="12" t="s">
        <v>19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sheetProtection algorithmName="SHA-512" hashValue="LnfBK3b0GGWQ1t/7X8Z7BF66pAqtgnMrLi9/H8JUGStHzt3EKWShPEFlhEkh7eE88reb9wtvNfECUvowCII/2Q==" saltValue="h1PR0mY3ie0TuJfEmsuCtQ==" spinCount="100000" sheet="1" objects="1" scenarios="1"/>
  <mergeCells count="25">
    <mergeCell ref="B8:B10"/>
    <mergeCell ref="H8:I10"/>
    <mergeCell ref="M8:O10"/>
    <mergeCell ref="C9:E9"/>
    <mergeCell ref="B2:P4"/>
    <mergeCell ref="B6:F6"/>
    <mergeCell ref="H6:P6"/>
    <mergeCell ref="B7:F7"/>
    <mergeCell ref="H7:P7"/>
    <mergeCell ref="O23:P23"/>
    <mergeCell ref="B24:B25"/>
    <mergeCell ref="B13:C13"/>
    <mergeCell ref="E13:F13"/>
    <mergeCell ref="H13:I13"/>
    <mergeCell ref="K13:M13"/>
    <mergeCell ref="B23:C23"/>
    <mergeCell ref="E23:F23"/>
    <mergeCell ref="H23:I23"/>
    <mergeCell ref="K23:M23"/>
    <mergeCell ref="O13:P13"/>
    <mergeCell ref="B18:C18"/>
    <mergeCell ref="E18:F18"/>
    <mergeCell ref="H18:I18"/>
    <mergeCell ref="K18:M18"/>
    <mergeCell ref="O18:P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Kevin da Silva</dc:creator>
  <cp:lastModifiedBy>Julia Abada</cp:lastModifiedBy>
  <dcterms:created xsi:type="dcterms:W3CDTF">2025-04-07T22:41:21Z</dcterms:created>
  <dcterms:modified xsi:type="dcterms:W3CDTF">2025-08-08T17:27:59Z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2d218-6c62-419a-8888-377423f6c3b5_Enabled">
    <vt:lpwstr>true</vt:lpwstr>
  </property>
  <property fmtid="{D5CDD505-2E9C-101B-9397-08002B2CF9AE}" pid="3" name="MSIP_Label_bd22d218-6c62-419a-8888-377423f6c3b5_SetDate">
    <vt:lpwstr>2025-08-08T17:27:55Z</vt:lpwstr>
  </property>
  <property fmtid="{D5CDD505-2E9C-101B-9397-08002B2CF9AE}" pid="4" name="MSIP_Label_bd22d218-6c62-419a-8888-377423f6c3b5_Method">
    <vt:lpwstr>Privileged</vt:lpwstr>
  </property>
  <property fmtid="{D5CDD505-2E9C-101B-9397-08002B2CF9AE}" pid="5" name="MSIP_Label_bd22d218-6c62-419a-8888-377423f6c3b5_Name">
    <vt:lpwstr>External</vt:lpwstr>
  </property>
  <property fmtid="{D5CDD505-2E9C-101B-9397-08002B2CF9AE}" pid="6" name="MSIP_Label_bd22d218-6c62-419a-8888-377423f6c3b5_SiteId">
    <vt:lpwstr>02f2a40a-dec1-4e98-8600-ebb08c6e668e</vt:lpwstr>
  </property>
  <property fmtid="{D5CDD505-2E9C-101B-9397-08002B2CF9AE}" pid="7" name="MSIP_Label_bd22d218-6c62-419a-8888-377423f6c3b5_ActionId">
    <vt:lpwstr>08d673e6-8c9d-465d-81e9-3e3a32834201</vt:lpwstr>
  </property>
  <property fmtid="{D5CDD505-2E9C-101B-9397-08002B2CF9AE}" pid="8" name="MSIP_Label_bd22d218-6c62-419a-8888-377423f6c3b5_ContentBits">
    <vt:lpwstr>0</vt:lpwstr>
  </property>
  <property fmtid="{D5CDD505-2E9C-101B-9397-08002B2CF9AE}" pid="9" name="MSIP_Label_bd22d218-6c62-419a-8888-377423f6c3b5_Tag">
    <vt:lpwstr>10, 0, 1, 1</vt:lpwstr>
  </property>
</Properties>
</file>